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mu\Desktop\IBBI\Makrocast\Claims\"/>
    </mc:Choice>
  </mc:AlternateContent>
  <xr:revisionPtr revIDLastSave="0" documentId="13_ncr:1_{D4E2FCA0-AD6B-491A-9B29-40E4AAC9CC4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mmary" sheetId="6" r:id="rId1"/>
    <sheet name="Financial Creditors" sheetId="8" r:id="rId2"/>
    <sheet name="Operational Creditors" sheetId="5" r:id="rId3"/>
    <sheet name="Related Partie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6" l="1"/>
  <c r="C3" i="6"/>
  <c r="E3" i="8"/>
  <c r="C37" i="5" l="1"/>
  <c r="C4" i="6" s="1"/>
  <c r="C8" i="6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B13" i="6" l="1"/>
  <c r="C11" i="6" s="1"/>
  <c r="C14" i="6" l="1"/>
</calcChain>
</file>

<file path=xl/sharedStrings.xml><?xml version="1.0" encoding="utf-8"?>
<sst xmlns="http://schemas.openxmlformats.org/spreadsheetml/2006/main" count="95" uniqueCount="92">
  <si>
    <t>Creditor's name</t>
  </si>
  <si>
    <t>Bharatia Alloys</t>
  </si>
  <si>
    <t>JVK Transports and Logistics Pvt Ltd</t>
  </si>
  <si>
    <t>Sree Bajrang sales</t>
  </si>
  <si>
    <t>M S Metlas and Minerals</t>
  </si>
  <si>
    <t>MPM Private Limited</t>
  </si>
  <si>
    <t>Oswal Minerals</t>
  </si>
  <si>
    <t>Rhodium Ferro Alloys Pvt Ltd</t>
  </si>
  <si>
    <t>Narayana steels</t>
  </si>
  <si>
    <t>GR Diamond</t>
  </si>
  <si>
    <t>IVP LIMITED</t>
  </si>
  <si>
    <t>Rajasthan Galvaniser</t>
  </si>
  <si>
    <t>Jyoti Bearings</t>
  </si>
  <si>
    <t>Deccan Enterprises</t>
  </si>
  <si>
    <t>S.No.</t>
  </si>
  <si>
    <t>SNAM ALLOYS PRIVATE LIMITED</t>
  </si>
  <si>
    <t>Kutch Oresclay</t>
  </si>
  <si>
    <t>Metal Guard Pvt. Ltd.</t>
  </si>
  <si>
    <t>Ruma Associates</t>
  </si>
  <si>
    <t>Atmalubricants specialities ltd</t>
  </si>
  <si>
    <t>Asia Metals and Ferro Alloys</t>
  </si>
  <si>
    <t>Usha Enterprises</t>
  </si>
  <si>
    <t>Asian Steel Industries</t>
  </si>
  <si>
    <t>Sree Prakasa Traders</t>
  </si>
  <si>
    <t>Sri Sai Steels</t>
  </si>
  <si>
    <t>Vijayalakshmi Enterprises</t>
  </si>
  <si>
    <t>Grand Total</t>
  </si>
  <si>
    <t>Jayasiddhi Ganesh Enterprises Pvt. Ltd.</t>
  </si>
  <si>
    <t>New All India cargo movers</t>
  </si>
  <si>
    <t xml:space="preserve">Amalgamated Engineers </t>
  </si>
  <si>
    <t>Deccan Industries</t>
  </si>
  <si>
    <t>Sri srinivasa Trading</t>
  </si>
  <si>
    <t>Sri Ravindra Agencies</t>
  </si>
  <si>
    <t>Gayatri Foundry</t>
  </si>
  <si>
    <t>Sri Raja Rajeswari Traders</t>
  </si>
  <si>
    <t>Uniparts</t>
  </si>
  <si>
    <t xml:space="preserve">Department of State taxes - Vuyyyuru Circle </t>
  </si>
  <si>
    <t>Raychem RPG Private Limited</t>
  </si>
  <si>
    <t xml:space="preserve"> Total Claims Admitted</t>
  </si>
  <si>
    <t>Total Claims of Operational Creditors</t>
  </si>
  <si>
    <t>Total Creditors as per Books of Corporate Debtor</t>
  </si>
  <si>
    <t>Less: Claims Submitted</t>
  </si>
  <si>
    <t>Debts Due or Payable to Related Parties</t>
  </si>
  <si>
    <t>Name of the Party</t>
  </si>
  <si>
    <t>AP Foundries</t>
  </si>
  <si>
    <t>Beta Engineering Services</t>
  </si>
  <si>
    <t>Deepthi Industries</t>
  </si>
  <si>
    <t>Dsl Engineers</t>
  </si>
  <si>
    <t>Hi-Tech Automotive Components</t>
  </si>
  <si>
    <t>Hi-Tech Liners</t>
  </si>
  <si>
    <t>M.Lakshmi Devi</t>
  </si>
  <si>
    <t>MVL NARAYANA</t>
  </si>
  <si>
    <t>Rajani Industries</t>
  </si>
  <si>
    <t>Venkateswara Engg &amp; Fabricators</t>
  </si>
  <si>
    <t>Venkateswara Engg &amp; Fabricators (Advance)</t>
  </si>
  <si>
    <t>A.K.Industries</t>
  </si>
  <si>
    <t>G.Kamala</t>
  </si>
  <si>
    <t>G.Madhavi</t>
  </si>
  <si>
    <t>G.Ravikumar</t>
  </si>
  <si>
    <t>G.Shobhana Meenakshi</t>
  </si>
  <si>
    <t>G.Veerabhadra Rao</t>
  </si>
  <si>
    <t>Harish Kumar Arnipalli</t>
  </si>
  <si>
    <t>KUSALAVA FINANCE LTD</t>
  </si>
  <si>
    <t>M.Giri</t>
  </si>
  <si>
    <t>M.Murali Krishna</t>
  </si>
  <si>
    <t>M NAGA SIRISHA</t>
  </si>
  <si>
    <t>M.Nirmal Prasad</t>
  </si>
  <si>
    <t>N A Kumar</t>
  </si>
  <si>
    <t>NGS Narayana</t>
  </si>
  <si>
    <t>Padma Industries</t>
  </si>
  <si>
    <t>P.Hemanth Kumar</t>
  </si>
  <si>
    <t>P.Srinivas Babu</t>
  </si>
  <si>
    <t>SSS INDUSTRIES</t>
  </si>
  <si>
    <t>Suryadevara Sarath Chandra</t>
  </si>
  <si>
    <t>Amount (INR)</t>
  </si>
  <si>
    <t>Claim No.</t>
  </si>
  <si>
    <t>Name</t>
  </si>
  <si>
    <t>Location</t>
  </si>
  <si>
    <t>Amount Admited</t>
  </si>
  <si>
    <t>MCPT/C/1</t>
  </si>
  <si>
    <t>Vishakapatnam</t>
  </si>
  <si>
    <t>A) Claims Received &amp; Admitted</t>
  </si>
  <si>
    <t>B) Claims not yet Submitted</t>
  </si>
  <si>
    <t>1. Financial Creditors</t>
  </si>
  <si>
    <t>2. Operational Creditors</t>
  </si>
  <si>
    <t>3. Employees</t>
  </si>
  <si>
    <t>4. Related Parties</t>
  </si>
  <si>
    <t>5. GST Department Claim</t>
  </si>
  <si>
    <t xml:space="preserve">1. Electricity Department Claim </t>
  </si>
  <si>
    <t>Amount</t>
  </si>
  <si>
    <t>Makro Cast Pvt. Ltd. - Summary of Claims</t>
  </si>
  <si>
    <t>Union Bank of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</si>
</sst>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rgb="FF000000"/>
      <name val="Bookman Old Style"/>
      <family val="1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3" fontId="0" fillId="0" borderId="0" xfId="0" applyNumberFormat="1"/>
    <xf numFmtId="0" fontId="16" fillId="0" borderId="0" xfId="0" applyFont="1" applyAlignment="1">
      <alignment horizontal="center" wrapText="1"/>
    </xf>
    <xf numFmtId="3" fontId="16" fillId="0" borderId="0" xfId="0" applyNumberFormat="1" applyFont="1"/>
    <xf numFmtId="164" fontId="0" fillId="0" borderId="0" xfId="1" applyNumberFormat="1" applyFont="1"/>
    <xf numFmtId="0" fontId="0" fillId="0" borderId="10" xfId="0" applyBorder="1"/>
    <xf numFmtId="164" fontId="0" fillId="0" borderId="10" xfId="1" applyNumberFormat="1" applyFont="1" applyBorder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164" fontId="16" fillId="0" borderId="10" xfId="1" applyNumberFormat="1" applyFont="1" applyBorder="1"/>
    <xf numFmtId="0" fontId="16" fillId="0" borderId="0" xfId="0" applyFont="1" applyAlignment="1">
      <alignment horizontal="right"/>
    </xf>
    <xf numFmtId="0" fontId="19" fillId="0" borderId="13" xfId="0" applyFont="1" applyBorder="1" applyAlignment="1">
      <alignment vertical="center"/>
    </xf>
    <xf numFmtId="3" fontId="19" fillId="0" borderId="14" xfId="0" applyNumberFormat="1" applyFont="1" applyBorder="1" applyAlignment="1">
      <alignment horizontal="right" vertical="center"/>
    </xf>
    <xf numFmtId="0" fontId="20" fillId="0" borderId="13" xfId="0" applyFont="1" applyBorder="1" applyAlignment="1">
      <alignment horizontal="left" vertical="center" indent="2"/>
    </xf>
    <xf numFmtId="0" fontId="0" fillId="0" borderId="10" xfId="0" applyBorder="1" applyAlignment="1">
      <alignment horizontal="left" indent="2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indent="4"/>
    </xf>
    <xf numFmtId="164" fontId="0" fillId="0" borderId="10" xfId="1" applyNumberFormat="1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left"/>
    </xf>
    <xf numFmtId="4" fontId="22" fillId="0" borderId="0" xfId="0" applyNumberFormat="1" applyFont="1" applyAlignment="1">
      <alignment horizontal="center"/>
    </xf>
    <xf numFmtId="4" fontId="23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/>
    </xf>
    <xf numFmtId="164" fontId="16" fillId="0" borderId="10" xfId="1" applyNumberFormat="1" applyFont="1" applyFill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164" fontId="21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3" fontId="20" fillId="0" borderId="14" xfId="0" applyNumberFormat="1" applyFont="1" applyBorder="1" applyAlignment="1">
      <alignment horizontal="right" vertical="center"/>
    </xf>
    <xf numFmtId="164" fontId="16" fillId="0" borderId="10" xfId="0" applyNumberFormat="1" applyFont="1" applyBorder="1"/>
    <xf numFmtId="3" fontId="0" fillId="0" borderId="0" xfId="0" applyNumberFormat="1" applyAlignment="1">
      <alignment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BB902-B7C4-46B5-AB88-2FF249D4BEB4}">
  <dimension ref="A1:C21"/>
  <sheetViews>
    <sheetView tabSelected="1" topLeftCell="A7" workbookViewId="0">
      <selection activeCell="C21" sqref="C21"/>
    </sheetView>
  </sheetViews>
  <sheetFormatPr defaultRowHeight="14.5" x14ac:dyDescent="0.35"/>
  <cols>
    <col min="1" max="1" width="47.7265625" bestFit="1" customWidth="1"/>
    <col min="2" max="2" width="12.08984375" bestFit="1" customWidth="1"/>
    <col min="3" max="3" width="16.90625" customWidth="1"/>
  </cols>
  <sheetData>
    <row r="1" spans="1:3" x14ac:dyDescent="0.35">
      <c r="A1" s="7" t="s">
        <v>90</v>
      </c>
      <c r="B1" s="5"/>
      <c r="C1" s="8" t="s">
        <v>74</v>
      </c>
    </row>
    <row r="2" spans="1:3" x14ac:dyDescent="0.35">
      <c r="A2" s="7" t="s">
        <v>81</v>
      </c>
      <c r="B2" s="5"/>
      <c r="C2" s="8"/>
    </row>
    <row r="3" spans="1:3" x14ac:dyDescent="0.35">
      <c r="A3" s="14" t="s">
        <v>83</v>
      </c>
      <c r="B3" s="5"/>
      <c r="C3" s="6">
        <f>'Financial Creditors'!E3</f>
        <v>840404755.48000002</v>
      </c>
    </row>
    <row r="4" spans="1:3" x14ac:dyDescent="0.35">
      <c r="A4" s="14" t="s">
        <v>84</v>
      </c>
      <c r="B4" s="5"/>
      <c r="C4" s="6">
        <f>'Operational Creditors'!C37</f>
        <v>143808708.69999999</v>
      </c>
    </row>
    <row r="5" spans="1:3" x14ac:dyDescent="0.35">
      <c r="A5" s="14" t="s">
        <v>85</v>
      </c>
      <c r="B5" s="5"/>
      <c r="C5" s="6">
        <v>38915653</v>
      </c>
    </row>
    <row r="6" spans="1:3" x14ac:dyDescent="0.35">
      <c r="A6" s="14" t="s">
        <v>86</v>
      </c>
      <c r="B6" s="5"/>
      <c r="C6" s="6">
        <f>'Related Parties'!B33</f>
        <v>90134933</v>
      </c>
    </row>
    <row r="7" spans="1:3" x14ac:dyDescent="0.35">
      <c r="A7" s="14" t="s">
        <v>87</v>
      </c>
      <c r="B7" s="5"/>
      <c r="C7" s="6">
        <v>47828884</v>
      </c>
    </row>
    <row r="8" spans="1:3" x14ac:dyDescent="0.35">
      <c r="A8" s="5"/>
      <c r="B8" s="5"/>
      <c r="C8" s="9">
        <f>SUM(C3:C7)</f>
        <v>1161092934.1800001</v>
      </c>
    </row>
    <row r="9" spans="1:3" x14ac:dyDescent="0.35">
      <c r="A9" s="7" t="s">
        <v>82</v>
      </c>
      <c r="B9" s="5"/>
      <c r="C9" s="6"/>
    </row>
    <row r="10" spans="1:3" x14ac:dyDescent="0.35">
      <c r="A10" s="14" t="s">
        <v>88</v>
      </c>
      <c r="B10" s="5"/>
      <c r="C10" s="6">
        <v>12775637</v>
      </c>
    </row>
    <row r="11" spans="1:3" x14ac:dyDescent="0.35">
      <c r="A11" s="14" t="s">
        <v>84</v>
      </c>
      <c r="B11" s="5"/>
      <c r="C11" s="6">
        <f>B12-B13</f>
        <v>31622226.200000018</v>
      </c>
    </row>
    <row r="12" spans="1:3" x14ac:dyDescent="0.35">
      <c r="A12" s="16" t="s">
        <v>40</v>
      </c>
      <c r="B12" s="17">
        <v>175430934.90000001</v>
      </c>
      <c r="C12" s="6"/>
    </row>
    <row r="13" spans="1:3" x14ac:dyDescent="0.35">
      <c r="A13" s="16" t="s">
        <v>41</v>
      </c>
      <c r="B13" s="17">
        <f>C4</f>
        <v>143808708.69999999</v>
      </c>
      <c r="C13" s="5"/>
    </row>
    <row r="14" spans="1:3" x14ac:dyDescent="0.35">
      <c r="A14" s="5"/>
      <c r="B14" s="7" t="s">
        <v>26</v>
      </c>
      <c r="C14" s="29">
        <f>SUM(C8:C13)</f>
        <v>1205490797.3800001</v>
      </c>
    </row>
    <row r="17" spans="3:3" x14ac:dyDescent="0.35">
      <c r="C17" s="30">
        <v>47828884</v>
      </c>
    </row>
    <row r="18" spans="3:3" x14ac:dyDescent="0.35">
      <c r="C18" s="30">
        <v>1113264050</v>
      </c>
    </row>
    <row r="21" spans="3:3" x14ac:dyDescent="0.35">
      <c r="C21">
        <v>1161092934.1800001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D9EE9-596E-45C1-A0C5-74221A08A029}">
  <dimension ref="A1:E11"/>
  <sheetViews>
    <sheetView workbookViewId="0">
      <selection activeCell="C7" sqref="C7"/>
    </sheetView>
  </sheetViews>
  <sheetFormatPr defaultColWidth="9.1796875" defaultRowHeight="14.5" x14ac:dyDescent="0.35"/>
  <cols>
    <col min="1" max="1" width="5.7265625" style="19" bestFit="1" customWidth="1"/>
    <col min="2" max="2" width="16.54296875" style="19" customWidth="1"/>
    <col min="3" max="3" width="42.26953125" style="19" bestFit="1" customWidth="1"/>
    <col min="4" max="4" width="13.7265625" style="19" bestFit="1" customWidth="1"/>
    <col min="5" max="5" width="15.81640625" style="27" bestFit="1" customWidth="1"/>
    <col min="6" max="16384" width="9.1796875" style="19"/>
  </cols>
  <sheetData>
    <row r="1" spans="1:5" x14ac:dyDescent="0.35">
      <c r="A1" s="8" t="s">
        <v>14</v>
      </c>
      <c r="B1" s="18" t="s">
        <v>75</v>
      </c>
      <c r="C1" s="8" t="s">
        <v>76</v>
      </c>
      <c r="D1" s="8" t="s">
        <v>77</v>
      </c>
      <c r="E1" s="24" t="s">
        <v>78</v>
      </c>
    </row>
    <row r="2" spans="1:5" x14ac:dyDescent="0.35">
      <c r="A2" s="15">
        <v>1</v>
      </c>
      <c r="B2" s="15" t="s">
        <v>79</v>
      </c>
      <c r="C2" s="20" t="s">
        <v>91</v>
      </c>
      <c r="D2" s="15" t="s">
        <v>80</v>
      </c>
      <c r="E2" s="25">
        <v>840404755.48000002</v>
      </c>
    </row>
    <row r="3" spans="1:5" ht="16" x14ac:dyDescent="0.5">
      <c r="E3" s="26">
        <f>SUM(E2:E2)</f>
        <v>840404755.48000002</v>
      </c>
    </row>
    <row r="5" spans="1:5" ht="15.5" x14ac:dyDescent="0.35">
      <c r="C5" s="21"/>
    </row>
    <row r="6" spans="1:5" x14ac:dyDescent="0.35">
      <c r="C6" s="22"/>
    </row>
    <row r="7" spans="1:5" x14ac:dyDescent="0.35">
      <c r="C7" s="23"/>
    </row>
    <row r="8" spans="1:5" x14ac:dyDescent="0.35">
      <c r="C8" s="23"/>
    </row>
    <row r="9" spans="1:5" x14ac:dyDescent="0.35">
      <c r="C9" s="23"/>
    </row>
    <row r="10" spans="1:5" x14ac:dyDescent="0.35">
      <c r="C10" s="23"/>
    </row>
    <row r="11" spans="1:5" x14ac:dyDescent="0.35">
      <c r="C11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3F91E-A118-4678-BD0C-256E89669536}">
  <dimension ref="A1:C37"/>
  <sheetViews>
    <sheetView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B31" sqref="B31"/>
    </sheetView>
  </sheetViews>
  <sheetFormatPr defaultRowHeight="14.5" x14ac:dyDescent="0.35"/>
  <cols>
    <col min="2" max="2" width="42.54296875" bestFit="1" customWidth="1"/>
    <col min="3" max="3" width="17" customWidth="1"/>
    <col min="4" max="4" width="40.7265625" customWidth="1"/>
  </cols>
  <sheetData>
    <row r="1" spans="1:3" s="2" customFormat="1" ht="57.5" customHeight="1" x14ac:dyDescent="0.35">
      <c r="A1" s="2" t="s">
        <v>14</v>
      </c>
      <c r="B1" s="2" t="s">
        <v>0</v>
      </c>
      <c r="C1" s="2" t="s">
        <v>38</v>
      </c>
    </row>
    <row r="2" spans="1:3" x14ac:dyDescent="0.35">
      <c r="A2">
        <v>1</v>
      </c>
      <c r="B2" t="s">
        <v>1</v>
      </c>
      <c r="C2" s="1">
        <v>348123</v>
      </c>
    </row>
    <row r="3" spans="1:3" x14ac:dyDescent="0.35">
      <c r="A3">
        <f>A2+1</f>
        <v>2</v>
      </c>
      <c r="B3" t="s">
        <v>28</v>
      </c>
      <c r="C3" s="1">
        <v>598460</v>
      </c>
    </row>
    <row r="4" spans="1:3" x14ac:dyDescent="0.35">
      <c r="A4">
        <f t="shared" ref="A4:A33" si="0">A3+1</f>
        <v>3</v>
      </c>
      <c r="B4" t="s">
        <v>2</v>
      </c>
      <c r="C4" s="1">
        <v>305671</v>
      </c>
    </row>
    <row r="5" spans="1:3" x14ac:dyDescent="0.35">
      <c r="A5">
        <f t="shared" si="0"/>
        <v>4</v>
      </c>
      <c r="B5" t="s">
        <v>3</v>
      </c>
      <c r="C5" s="1">
        <v>232786</v>
      </c>
    </row>
    <row r="6" spans="1:3" x14ac:dyDescent="0.35">
      <c r="A6">
        <f t="shared" si="0"/>
        <v>5</v>
      </c>
      <c r="B6" t="s">
        <v>15</v>
      </c>
      <c r="C6" s="1">
        <v>5219495</v>
      </c>
    </row>
    <row r="7" spans="1:3" x14ac:dyDescent="0.35">
      <c r="A7">
        <f t="shared" si="0"/>
        <v>6</v>
      </c>
      <c r="B7" t="s">
        <v>20</v>
      </c>
      <c r="C7" s="1">
        <v>309761</v>
      </c>
    </row>
    <row r="8" spans="1:3" x14ac:dyDescent="0.35">
      <c r="A8">
        <f t="shared" si="0"/>
        <v>7</v>
      </c>
      <c r="B8" t="s">
        <v>27</v>
      </c>
      <c r="C8" s="1">
        <v>714575</v>
      </c>
    </row>
    <row r="9" spans="1:3" x14ac:dyDescent="0.35">
      <c r="A9">
        <f t="shared" si="0"/>
        <v>8</v>
      </c>
      <c r="B9" t="s">
        <v>5</v>
      </c>
      <c r="C9" s="1">
        <v>3261037</v>
      </c>
    </row>
    <row r="10" spans="1:3" x14ac:dyDescent="0.35">
      <c r="A10">
        <f t="shared" si="0"/>
        <v>9</v>
      </c>
      <c r="B10" t="s">
        <v>6</v>
      </c>
      <c r="C10" s="1">
        <v>448070</v>
      </c>
    </row>
    <row r="11" spans="1:3" x14ac:dyDescent="0.35">
      <c r="A11">
        <f t="shared" si="0"/>
        <v>10</v>
      </c>
      <c r="B11" t="s">
        <v>7</v>
      </c>
      <c r="C11" s="1">
        <v>1039504</v>
      </c>
    </row>
    <row r="12" spans="1:3" x14ac:dyDescent="0.35">
      <c r="A12">
        <f t="shared" si="0"/>
        <v>11</v>
      </c>
      <c r="B12" t="s">
        <v>8</v>
      </c>
      <c r="C12" s="1">
        <v>2324538</v>
      </c>
    </row>
    <row r="13" spans="1:3" x14ac:dyDescent="0.35">
      <c r="A13">
        <f t="shared" si="0"/>
        <v>12</v>
      </c>
      <c r="B13" t="s">
        <v>13</v>
      </c>
      <c r="C13" s="1">
        <v>4541203</v>
      </c>
    </row>
    <row r="14" spans="1:3" x14ac:dyDescent="0.35">
      <c r="A14">
        <f t="shared" si="0"/>
        <v>13</v>
      </c>
      <c r="B14" t="s">
        <v>21</v>
      </c>
      <c r="C14" s="1">
        <v>29308629</v>
      </c>
    </row>
    <row r="15" spans="1:3" x14ac:dyDescent="0.35">
      <c r="A15">
        <f t="shared" si="0"/>
        <v>14</v>
      </c>
      <c r="B15" t="s">
        <v>12</v>
      </c>
      <c r="C15" s="4">
        <v>516057</v>
      </c>
    </row>
    <row r="16" spans="1:3" x14ac:dyDescent="0.35">
      <c r="A16">
        <f t="shared" si="0"/>
        <v>15</v>
      </c>
      <c r="B16" t="s">
        <v>9</v>
      </c>
      <c r="C16" s="1">
        <v>175936</v>
      </c>
    </row>
    <row r="17" spans="1:3" x14ac:dyDescent="0.35">
      <c r="A17">
        <f t="shared" si="0"/>
        <v>16</v>
      </c>
      <c r="B17" t="s">
        <v>10</v>
      </c>
      <c r="C17" s="1">
        <v>1976669</v>
      </c>
    </row>
    <row r="18" spans="1:3" x14ac:dyDescent="0.35">
      <c r="A18">
        <f t="shared" si="0"/>
        <v>17</v>
      </c>
      <c r="B18" t="s">
        <v>4</v>
      </c>
      <c r="C18" s="1">
        <v>4652110</v>
      </c>
    </row>
    <row r="19" spans="1:3" x14ac:dyDescent="0.35">
      <c r="A19">
        <f t="shared" si="0"/>
        <v>18</v>
      </c>
      <c r="B19" t="s">
        <v>11</v>
      </c>
      <c r="C19" s="1">
        <v>2635962</v>
      </c>
    </row>
    <row r="20" spans="1:3" x14ac:dyDescent="0.35">
      <c r="A20">
        <f t="shared" si="0"/>
        <v>19</v>
      </c>
      <c r="B20" t="s">
        <v>24</v>
      </c>
      <c r="C20" s="1">
        <v>12941663.710000001</v>
      </c>
    </row>
    <row r="21" spans="1:3" x14ac:dyDescent="0.35">
      <c r="A21">
        <f t="shared" si="0"/>
        <v>20</v>
      </c>
      <c r="B21" t="s">
        <v>18</v>
      </c>
      <c r="C21" s="1">
        <v>84742</v>
      </c>
    </row>
    <row r="22" spans="1:3" x14ac:dyDescent="0.35">
      <c r="A22">
        <f t="shared" si="0"/>
        <v>21</v>
      </c>
      <c r="B22" t="s">
        <v>17</v>
      </c>
      <c r="C22" s="1">
        <v>212532.11</v>
      </c>
    </row>
    <row r="23" spans="1:3" x14ac:dyDescent="0.35">
      <c r="A23">
        <f t="shared" si="0"/>
        <v>22</v>
      </c>
      <c r="B23" t="s">
        <v>16</v>
      </c>
      <c r="C23" s="1">
        <v>740011.5</v>
      </c>
    </row>
    <row r="24" spans="1:3" x14ac:dyDescent="0.35">
      <c r="A24">
        <f t="shared" si="0"/>
        <v>23</v>
      </c>
      <c r="B24" t="s">
        <v>19</v>
      </c>
      <c r="C24" s="1">
        <v>106047</v>
      </c>
    </row>
    <row r="25" spans="1:3" x14ac:dyDescent="0.35">
      <c r="A25">
        <f t="shared" si="0"/>
        <v>24</v>
      </c>
      <c r="B25" t="s">
        <v>29</v>
      </c>
      <c r="C25" s="1">
        <v>188700</v>
      </c>
    </row>
    <row r="26" spans="1:3" x14ac:dyDescent="0.35">
      <c r="A26">
        <f t="shared" si="0"/>
        <v>25</v>
      </c>
      <c r="B26" t="s">
        <v>30</v>
      </c>
      <c r="C26" s="1">
        <v>296497</v>
      </c>
    </row>
    <row r="27" spans="1:3" x14ac:dyDescent="0.35">
      <c r="A27">
        <f t="shared" si="0"/>
        <v>26</v>
      </c>
      <c r="B27" t="s">
        <v>22</v>
      </c>
      <c r="C27" s="1">
        <v>777792</v>
      </c>
    </row>
    <row r="28" spans="1:3" x14ac:dyDescent="0.35">
      <c r="A28">
        <f t="shared" si="0"/>
        <v>27</v>
      </c>
      <c r="B28" t="s">
        <v>37</v>
      </c>
      <c r="C28" s="1">
        <v>19354246</v>
      </c>
    </row>
    <row r="29" spans="1:3" x14ac:dyDescent="0.35">
      <c r="A29">
        <f t="shared" si="0"/>
        <v>28</v>
      </c>
      <c r="B29" t="s">
        <v>31</v>
      </c>
      <c r="C29" s="1">
        <v>13963332</v>
      </c>
    </row>
    <row r="30" spans="1:3" x14ac:dyDescent="0.35">
      <c r="A30">
        <f t="shared" si="0"/>
        <v>29</v>
      </c>
      <c r="B30" t="s">
        <v>32</v>
      </c>
      <c r="C30" s="1">
        <v>24072</v>
      </c>
    </row>
    <row r="31" spans="1:3" x14ac:dyDescent="0.35">
      <c r="A31">
        <f t="shared" si="0"/>
        <v>30</v>
      </c>
      <c r="B31" t="s">
        <v>33</v>
      </c>
      <c r="C31" s="1">
        <v>2412696</v>
      </c>
    </row>
    <row r="32" spans="1:3" x14ac:dyDescent="0.35">
      <c r="A32">
        <f t="shared" si="0"/>
        <v>31</v>
      </c>
      <c r="B32" t="s">
        <v>34</v>
      </c>
      <c r="C32" s="1">
        <v>141379</v>
      </c>
    </row>
    <row r="33" spans="1:3" x14ac:dyDescent="0.35">
      <c r="A33">
        <f t="shared" si="0"/>
        <v>32</v>
      </c>
      <c r="B33" t="s">
        <v>23</v>
      </c>
      <c r="C33" s="1">
        <v>19375786.379999999</v>
      </c>
    </row>
    <row r="34" spans="1:3" x14ac:dyDescent="0.35">
      <c r="A34">
        <v>33</v>
      </c>
      <c r="B34" t="s">
        <v>25</v>
      </c>
      <c r="C34" s="1">
        <v>10071568</v>
      </c>
    </row>
    <row r="35" spans="1:3" x14ac:dyDescent="0.35">
      <c r="A35">
        <v>34</v>
      </c>
      <c r="B35" t="s">
        <v>35</v>
      </c>
      <c r="C35" s="1">
        <v>1751458</v>
      </c>
    </row>
    <row r="36" spans="1:3" x14ac:dyDescent="0.35">
      <c r="A36">
        <v>35</v>
      </c>
      <c r="B36" t="s">
        <v>36</v>
      </c>
      <c r="C36" s="1">
        <v>2757600</v>
      </c>
    </row>
    <row r="37" spans="1:3" x14ac:dyDescent="0.35">
      <c r="B37" s="10" t="s">
        <v>39</v>
      </c>
      <c r="C37" s="3">
        <f>SUM(C2:C36)</f>
        <v>143808708.69999999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3B260-34E3-4DDF-8F72-835737E11D44}">
  <dimension ref="A1:B33"/>
  <sheetViews>
    <sheetView topLeftCell="A17" workbookViewId="0">
      <selection activeCell="B3" sqref="B3:B32"/>
    </sheetView>
  </sheetViews>
  <sheetFormatPr defaultRowHeight="14.5" x14ac:dyDescent="0.35"/>
  <cols>
    <col min="1" max="1" width="45.26953125" customWidth="1"/>
    <col min="2" max="2" width="25.1796875" customWidth="1"/>
    <col min="3" max="4" width="27.6328125" customWidth="1"/>
  </cols>
  <sheetData>
    <row r="1" spans="1:2" ht="15" thickBot="1" x14ac:dyDescent="0.4">
      <c r="A1" s="33" t="s">
        <v>42</v>
      </c>
      <c r="B1" s="34"/>
    </row>
    <row r="2" spans="1:2" ht="15" thickBot="1" x14ac:dyDescent="0.4">
      <c r="A2" s="31" t="s">
        <v>43</v>
      </c>
      <c r="B2" s="32" t="s">
        <v>89</v>
      </c>
    </row>
    <row r="3" spans="1:2" ht="15" thickBot="1" x14ac:dyDescent="0.4">
      <c r="A3" s="11" t="s">
        <v>44</v>
      </c>
      <c r="B3" s="12">
        <v>2105047</v>
      </c>
    </row>
    <row r="4" spans="1:2" ht="15" thickBot="1" x14ac:dyDescent="0.4">
      <c r="A4" s="11" t="s">
        <v>45</v>
      </c>
      <c r="B4" s="12">
        <v>4727039</v>
      </c>
    </row>
    <row r="5" spans="1:2" ht="15" thickBot="1" x14ac:dyDescent="0.4">
      <c r="A5" s="11" t="s">
        <v>46</v>
      </c>
      <c r="B5" s="12">
        <v>1140000</v>
      </c>
    </row>
    <row r="6" spans="1:2" ht="15" thickBot="1" x14ac:dyDescent="0.4">
      <c r="A6" s="11" t="s">
        <v>47</v>
      </c>
      <c r="B6" s="12">
        <v>2849120</v>
      </c>
    </row>
    <row r="7" spans="1:2" ht="15" thickBot="1" x14ac:dyDescent="0.4">
      <c r="A7" s="11" t="s">
        <v>48</v>
      </c>
      <c r="B7" s="12">
        <v>1321275</v>
      </c>
    </row>
    <row r="8" spans="1:2" ht="15" thickBot="1" x14ac:dyDescent="0.4">
      <c r="A8" s="11" t="s">
        <v>49</v>
      </c>
      <c r="B8" s="12">
        <v>1330000</v>
      </c>
    </row>
    <row r="9" spans="1:2" ht="15" thickBot="1" x14ac:dyDescent="0.4">
      <c r="A9" s="11" t="s">
        <v>50</v>
      </c>
      <c r="B9" s="12">
        <v>93000</v>
      </c>
    </row>
    <row r="10" spans="1:2" ht="15" thickBot="1" x14ac:dyDescent="0.4">
      <c r="A10" s="11" t="s">
        <v>51</v>
      </c>
      <c r="B10" s="12">
        <v>9340129</v>
      </c>
    </row>
    <row r="11" spans="1:2" ht="15" thickBot="1" x14ac:dyDescent="0.4">
      <c r="A11" s="11" t="s">
        <v>52</v>
      </c>
      <c r="B11" s="12">
        <v>1210600</v>
      </c>
    </row>
    <row r="12" spans="1:2" ht="15" thickBot="1" x14ac:dyDescent="0.4">
      <c r="A12" s="11" t="s">
        <v>53</v>
      </c>
      <c r="B12" s="12">
        <v>76900</v>
      </c>
    </row>
    <row r="13" spans="1:2" ht="15" thickBot="1" x14ac:dyDescent="0.4">
      <c r="A13" s="11" t="s">
        <v>54</v>
      </c>
      <c r="B13" s="12">
        <v>1994058</v>
      </c>
    </row>
    <row r="14" spans="1:2" ht="15" thickBot="1" x14ac:dyDescent="0.4">
      <c r="A14" s="11" t="s">
        <v>55</v>
      </c>
      <c r="B14" s="12">
        <v>720400</v>
      </c>
    </row>
    <row r="15" spans="1:2" ht="15" thickBot="1" x14ac:dyDescent="0.4">
      <c r="A15" s="11" t="s">
        <v>56</v>
      </c>
      <c r="B15" s="12">
        <v>410500</v>
      </c>
    </row>
    <row r="16" spans="1:2" ht="15" thickBot="1" x14ac:dyDescent="0.4">
      <c r="A16" s="11" t="s">
        <v>57</v>
      </c>
      <c r="B16" s="12">
        <v>1140000</v>
      </c>
    </row>
    <row r="17" spans="1:2" ht="15" thickBot="1" x14ac:dyDescent="0.4">
      <c r="A17" s="11" t="s">
        <v>58</v>
      </c>
      <c r="B17" s="12">
        <v>1500000</v>
      </c>
    </row>
    <row r="18" spans="1:2" ht="15" thickBot="1" x14ac:dyDescent="0.4">
      <c r="A18" s="11" t="s">
        <v>59</v>
      </c>
      <c r="B18" s="12">
        <v>90000</v>
      </c>
    </row>
    <row r="19" spans="1:2" ht="15" thickBot="1" x14ac:dyDescent="0.4">
      <c r="A19" s="11" t="s">
        <v>60</v>
      </c>
      <c r="B19" s="12">
        <v>2800000</v>
      </c>
    </row>
    <row r="20" spans="1:2" ht="15" thickBot="1" x14ac:dyDescent="0.4">
      <c r="A20" s="11" t="s">
        <v>61</v>
      </c>
      <c r="B20" s="12">
        <v>500000</v>
      </c>
    </row>
    <row r="21" spans="1:2" ht="15" thickBot="1" x14ac:dyDescent="0.4">
      <c r="A21" s="11" t="s">
        <v>62</v>
      </c>
      <c r="B21" s="12">
        <v>1543</v>
      </c>
    </row>
    <row r="22" spans="1:2" ht="15" thickBot="1" x14ac:dyDescent="0.4">
      <c r="A22" s="11" t="s">
        <v>63</v>
      </c>
      <c r="B22" s="12">
        <v>110000</v>
      </c>
    </row>
    <row r="23" spans="1:2" ht="15" thickBot="1" x14ac:dyDescent="0.4">
      <c r="A23" s="11" t="s">
        <v>64</v>
      </c>
      <c r="B23" s="12">
        <v>47422</v>
      </c>
    </row>
    <row r="24" spans="1:2" ht="15" thickBot="1" x14ac:dyDescent="0.4">
      <c r="A24" s="11" t="s">
        <v>65</v>
      </c>
      <c r="B24" s="12">
        <v>350000</v>
      </c>
    </row>
    <row r="25" spans="1:2" ht="15" thickBot="1" x14ac:dyDescent="0.4">
      <c r="A25" s="11" t="s">
        <v>66</v>
      </c>
      <c r="B25" s="12">
        <v>191000</v>
      </c>
    </row>
    <row r="26" spans="1:2" ht="15" thickBot="1" x14ac:dyDescent="0.4">
      <c r="A26" s="11" t="s">
        <v>67</v>
      </c>
      <c r="B26" s="12">
        <v>1000000</v>
      </c>
    </row>
    <row r="27" spans="1:2" ht="15" thickBot="1" x14ac:dyDescent="0.4">
      <c r="A27" s="11" t="s">
        <v>68</v>
      </c>
      <c r="B27" s="12">
        <v>300000</v>
      </c>
    </row>
    <row r="28" spans="1:2" ht="15" thickBot="1" x14ac:dyDescent="0.4">
      <c r="A28" s="11" t="s">
        <v>69</v>
      </c>
      <c r="B28" s="12">
        <v>661900</v>
      </c>
    </row>
    <row r="29" spans="1:2" ht="15" thickBot="1" x14ac:dyDescent="0.4">
      <c r="A29" s="11" t="s">
        <v>70</v>
      </c>
      <c r="B29" s="12">
        <v>9112500</v>
      </c>
    </row>
    <row r="30" spans="1:2" ht="15" thickBot="1" x14ac:dyDescent="0.4">
      <c r="A30" s="11" t="s">
        <v>71</v>
      </c>
      <c r="B30" s="12">
        <v>42512500</v>
      </c>
    </row>
    <row r="31" spans="1:2" ht="15" thickBot="1" x14ac:dyDescent="0.4">
      <c r="A31" s="11" t="s">
        <v>72</v>
      </c>
      <c r="B31" s="12">
        <v>2000000</v>
      </c>
    </row>
    <row r="32" spans="1:2" ht="15" thickBot="1" x14ac:dyDescent="0.4">
      <c r="A32" s="11" t="s">
        <v>73</v>
      </c>
      <c r="B32" s="12">
        <v>500000</v>
      </c>
    </row>
    <row r="33" spans="1:2" ht="15" thickBot="1" x14ac:dyDescent="0.4">
      <c r="A33" s="13" t="s">
        <v>26</v>
      </c>
      <c r="B33" s="28">
        <v>90134933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Financial Creditors</vt:lpstr>
      <vt:lpstr>Operational Creditors</vt:lpstr>
      <vt:lpstr>Related Parties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Prabhakar Kammula</dc:creator>
  <cp:lastModifiedBy>CA Prabhakar Kammula</cp:lastModifiedBy>
  <dcterms:created xsi:type="dcterms:W3CDTF">2020-03-01T14:24:55Z</dcterms:created>
  <dcterms:modified xsi:type="dcterms:W3CDTF">2023-02-04T04:28:42Z</dcterms:modified>
</cp:coreProperties>
</file>